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4829\Desktop\"/>
    </mc:Choice>
  </mc:AlternateContent>
  <xr:revisionPtr revIDLastSave="0" documentId="13_ncr:1_{5E2BCA96-91BB-41AF-8560-D46A33D4A37B}" xr6:coauthVersionLast="47" xr6:coauthVersionMax="47" xr10:uidLastSave="{00000000-0000-0000-0000-000000000000}"/>
  <workbookProtection workbookAlgorithmName="SHA-512" workbookHashValue="RcWLny8ukFqfvE7vn0eBtQHBIu5+8eN4r5c4eGsnvb+kVOoY+TkR9PyY3e65V+7g2AeB/pJFUUYqv8SJd10cVg==" workbookSaltValue="auIVxbUJJudSdQ9KI7vATQ==" workbookSpinCount="100000" lockStructure="1"/>
  <bookViews>
    <workbookView xWindow="-120" yWindow="-120" windowWidth="29040" windowHeight="15720" xr2:uid="{A6F83D7E-CD13-4AC8-AC3E-6A42032CB1FD}"/>
  </bookViews>
  <sheets>
    <sheet name="As of May 1, 2026" sheetId="4" r:id="rId1"/>
    <sheet name="As of October 1, 2025" sheetId="3" r:id="rId2"/>
    <sheet name="Up to September 30, 2025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4" l="1"/>
  <c r="G19" i="4" s="1"/>
  <c r="E18" i="4"/>
  <c r="G18" i="4" s="1"/>
  <c r="E17" i="4"/>
  <c r="G17" i="4" s="1"/>
  <c r="E16" i="4"/>
  <c r="G16" i="4" s="1"/>
  <c r="G15" i="4"/>
  <c r="D15" i="4"/>
  <c r="G14" i="4"/>
  <c r="G13" i="4"/>
  <c r="G12" i="4"/>
  <c r="G11" i="4"/>
  <c r="G10" i="4"/>
  <c r="G9" i="4"/>
  <c r="D9" i="4"/>
  <c r="G8" i="4"/>
  <c r="D8" i="4"/>
  <c r="G7" i="4"/>
  <c r="D7" i="4"/>
  <c r="G6" i="4"/>
  <c r="D6" i="4"/>
  <c r="G19" i="3"/>
  <c r="E19" i="3"/>
  <c r="G18" i="3"/>
  <c r="E18" i="3"/>
  <c r="E17" i="3"/>
  <c r="G17" i="3" s="1"/>
  <c r="G16" i="3"/>
  <c r="E16" i="3"/>
  <c r="G15" i="3"/>
  <c r="D15" i="3"/>
  <c r="G14" i="3"/>
  <c r="D14" i="3"/>
  <c r="G13" i="3"/>
  <c r="D13" i="3"/>
  <c r="G12" i="3"/>
  <c r="D12" i="3"/>
  <c r="G11" i="3"/>
  <c r="D11" i="3"/>
  <c r="G10" i="3"/>
  <c r="G9" i="3"/>
  <c r="D9" i="3"/>
  <c r="G8" i="3"/>
  <c r="D8" i="3"/>
  <c r="G7" i="3"/>
  <c r="D7" i="3"/>
  <c r="G6" i="3"/>
  <c r="G20" i="3" s="1"/>
  <c r="D6" i="3"/>
  <c r="G14" i="1"/>
  <c r="G13" i="1"/>
  <c r="E17" i="1"/>
  <c r="G17" i="1" s="1"/>
  <c r="E19" i="1"/>
  <c r="G19" i="1" s="1"/>
  <c r="E18" i="1"/>
  <c r="G18" i="1" s="1"/>
  <c r="E16" i="1"/>
  <c r="G16" i="1" s="1"/>
  <c r="G12" i="1"/>
  <c r="G15" i="1"/>
  <c r="D15" i="1"/>
  <c r="G9" i="1"/>
  <c r="D9" i="1"/>
  <c r="G10" i="1"/>
  <c r="G8" i="1"/>
  <c r="D8" i="1"/>
  <c r="G7" i="1"/>
  <c r="D7" i="1"/>
  <c r="G6" i="1"/>
  <c r="D6" i="1"/>
  <c r="D14" i="1"/>
  <c r="D13" i="1"/>
  <c r="D12" i="1"/>
  <c r="G11" i="1"/>
  <c r="D11" i="1"/>
  <c r="G20" i="4" l="1"/>
  <c r="G21" i="4" s="1"/>
  <c r="G22" i="4" s="1"/>
  <c r="G21" i="3"/>
  <c r="G22" i="3" s="1"/>
  <c r="G20" i="1"/>
  <c r="G21" i="1" s="1"/>
  <c r="G22" i="1" s="1"/>
</calcChain>
</file>

<file path=xl/sharedStrings.xml><?xml version="1.0" encoding="utf-8"?>
<sst xmlns="http://schemas.openxmlformats.org/spreadsheetml/2006/main" count="141" uniqueCount="50">
  <si>
    <t>Breakfast</t>
  </si>
  <si>
    <t>Lunch</t>
  </si>
  <si>
    <t>Dinner</t>
  </si>
  <si>
    <t>QTY</t>
  </si>
  <si>
    <t>Photocopies</t>
  </si>
  <si>
    <t>Parking</t>
  </si>
  <si>
    <t>N/A</t>
  </si>
  <si>
    <t>Postage</t>
  </si>
  <si>
    <t>Fees &lt; 2 years</t>
  </si>
  <si>
    <t>Fees &lt; 5 years</t>
  </si>
  <si>
    <r>
      <t xml:space="preserve">Fees </t>
    </r>
    <r>
      <rPr>
        <u/>
        <sz val="12"/>
        <color theme="1"/>
        <rFont val="Calibri"/>
        <family val="2"/>
        <scheme val="minor"/>
      </rPr>
      <t>&gt;</t>
    </r>
    <r>
      <rPr>
        <sz val="12"/>
        <color theme="1"/>
        <rFont val="Calibri"/>
        <family val="2"/>
        <scheme val="minor"/>
      </rPr>
      <t xml:space="preserve"> 5 years </t>
    </r>
  </si>
  <si>
    <t>Daily Meal Allowance</t>
  </si>
  <si>
    <t xml:space="preserve">Telephone/ Email </t>
  </si>
  <si>
    <t>Mileage (KM)</t>
  </si>
  <si>
    <t>Travel Fee</t>
  </si>
  <si>
    <t>Service</t>
  </si>
  <si>
    <t>Total</t>
  </si>
  <si>
    <t>Hotel</t>
  </si>
  <si>
    <t>Other</t>
  </si>
  <si>
    <t>Guide to assist with calculations</t>
  </si>
  <si>
    <t>Téléphone / Courriel</t>
  </si>
  <si>
    <t>Déplacement</t>
  </si>
  <si>
    <t>kilométrage (km)</t>
  </si>
  <si>
    <t>Petit déjeuner</t>
  </si>
  <si>
    <t>Déjeuner</t>
  </si>
  <si>
    <t>Dîner</t>
  </si>
  <si>
    <t>Photocopie</t>
  </si>
  <si>
    <t>hôtel</t>
  </si>
  <si>
    <t>parking</t>
  </si>
  <si>
    <t>Affranchissement</t>
  </si>
  <si>
    <t>Autre</t>
  </si>
  <si>
    <t>Indemnité journalière de repas</t>
  </si>
  <si>
    <r>
      <t xml:space="preserve">Service </t>
    </r>
    <r>
      <rPr>
        <b/>
        <i/>
        <sz val="11"/>
        <rFont val="Calibri"/>
        <family val="2"/>
        <scheme val="minor"/>
      </rPr>
      <t>FR</t>
    </r>
  </si>
  <si>
    <r>
      <t xml:space="preserve">Excluding Tax /
</t>
    </r>
    <r>
      <rPr>
        <b/>
        <i/>
        <sz val="11"/>
        <rFont val="Calibri"/>
        <family val="2"/>
        <scheme val="minor"/>
      </rPr>
      <t>Taxes exclues</t>
    </r>
  </si>
  <si>
    <r>
      <t xml:space="preserve">Including Tax /
</t>
    </r>
    <r>
      <rPr>
        <b/>
        <i/>
        <sz val="11"/>
        <rFont val="Calibri"/>
        <family val="2"/>
        <scheme val="minor"/>
      </rPr>
      <t>Taxes incluses</t>
    </r>
  </si>
  <si>
    <r>
      <t xml:space="preserve">Total w/o Tax /
</t>
    </r>
    <r>
      <rPr>
        <b/>
        <i/>
        <sz val="11"/>
        <rFont val="Calibri"/>
        <family val="2"/>
        <scheme val="minor"/>
      </rPr>
      <t>Total sans taxes</t>
    </r>
  </si>
  <si>
    <t>Subtotal / Sous-total</t>
  </si>
  <si>
    <t>HST / TVH</t>
  </si>
  <si>
    <t>*Not a replacement for invoices / Ne remplace pas les factures</t>
  </si>
  <si>
    <t>*You may include this with your invoice package, but not a requirement / Vous pouvez inclure ceci avec votre dossier de facturation, mais ce n’est pas obligatoire.</t>
  </si>
  <si>
    <t xml:space="preserve">Please note / Veuillez noter : </t>
  </si>
  <si>
    <t>Guide pour faciliter les calculs</t>
  </si>
  <si>
    <t>Rates as of October 1, 2025 / Tarifs en vigueur au 1er octobre 2025</t>
  </si>
  <si>
    <t>Rates up to September 30, 2025 / Tarifs valables jusqu’au 30 septembre 2025</t>
  </si>
  <si>
    <r>
      <t xml:space="preserve">Fees </t>
    </r>
    <r>
      <rPr>
        <u/>
        <sz val="12"/>
        <color theme="1"/>
        <rFont val="Calibri"/>
        <family val="2"/>
        <scheme val="minor"/>
      </rPr>
      <t>&gt;</t>
    </r>
    <r>
      <rPr>
        <sz val="12"/>
        <color theme="1"/>
        <rFont val="Calibri"/>
        <family val="2"/>
        <scheme val="minor"/>
      </rPr>
      <t xml:space="preserve"> 2 years </t>
    </r>
  </si>
  <si>
    <r>
      <t xml:space="preserve">Frais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2 ans</t>
    </r>
  </si>
  <si>
    <t>Frais &lt; 2 ans</t>
  </si>
  <si>
    <r>
      <t xml:space="preserve">Frais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5 ans</t>
    </r>
  </si>
  <si>
    <t>Frais &lt; 5 ans</t>
  </si>
  <si>
    <t>Rates as of May 1, 2026 / Tarifs en vigueur au 1er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</si>
</sst>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$-1009]* #,##0.00_-;\-[$$-1009]* #,##0.00_-;_-[$$-1009]* &quot;-&quot;??_-;_-@_-"/>
    <numFmt numFmtId="165" formatCode="_-[$$-1009]* #,##0.0000_-;\-[$$-1009]* #,##0.0000_-;_-[$$-1009]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1F4E7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6" fillId="3" borderId="0" applyNumberFormat="0" applyBorder="0" applyAlignment="0" applyProtection="0"/>
    <xf numFmtId="0" fontId="1" fillId="4" borderId="0" applyNumberFormat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right"/>
    </xf>
    <xf numFmtId="164" fontId="8" fillId="5" borderId="10" xfId="2" applyNumberFormat="1" applyFont="1" applyFill="1" applyBorder="1" applyProtection="1"/>
    <xf numFmtId="164" fontId="8" fillId="5" borderId="10" xfId="3" applyNumberFormat="1" applyFont="1" applyFill="1" applyBorder="1" applyProtection="1"/>
    <xf numFmtId="164" fontId="8" fillId="5" borderId="11" xfId="2" applyNumberFormat="1" applyFont="1" applyFill="1" applyBorder="1" applyProtection="1"/>
    <xf numFmtId="165" fontId="8" fillId="5" borderId="10" xfId="2" applyNumberFormat="1" applyFont="1" applyFill="1" applyBorder="1" applyProtection="1"/>
    <xf numFmtId="164" fontId="8" fillId="5" borderId="8" xfId="2" applyNumberFormat="1" applyFont="1" applyFill="1" applyBorder="1" applyProtection="1"/>
    <xf numFmtId="43" fontId="8" fillId="5" borderId="0" xfId="1" applyFont="1" applyFill="1" applyBorder="1" applyAlignment="1" applyProtection="1">
      <alignment horizontal="center"/>
    </xf>
    <xf numFmtId="164" fontId="8" fillId="5" borderId="8" xfId="3" applyNumberFormat="1" applyFont="1" applyFill="1" applyBorder="1" applyProtection="1"/>
    <xf numFmtId="43" fontId="8" fillId="5" borderId="0" xfId="3" applyNumberFormat="1" applyFont="1" applyFill="1" applyBorder="1" applyAlignment="1" applyProtection="1">
      <alignment horizontal="center"/>
    </xf>
    <xf numFmtId="164" fontId="8" fillId="5" borderId="9" xfId="3" applyNumberFormat="1" applyFont="1" applyFill="1" applyBorder="1" applyProtection="1"/>
    <xf numFmtId="43" fontId="8" fillId="5" borderId="7" xfId="3" applyNumberFormat="1" applyFont="1" applyFill="1" applyBorder="1" applyAlignment="1" applyProtection="1">
      <alignment horizontal="center"/>
    </xf>
    <xf numFmtId="43" fontId="8" fillId="5" borderId="0" xfId="1" applyFont="1" applyFill="1" applyBorder="1" applyAlignment="1" applyProtection="1">
      <alignment horizontal="right" wrapText="1"/>
    </xf>
    <xf numFmtId="43" fontId="9" fillId="5" borderId="0" xfId="1" applyFont="1" applyFill="1" applyBorder="1" applyAlignment="1" applyProtection="1">
      <alignment horizontal="right"/>
    </xf>
    <xf numFmtId="43" fontId="8" fillId="5" borderId="4" xfId="1" applyFont="1" applyFill="1" applyBorder="1" applyAlignment="1" applyProtection="1">
      <alignment horizontal="right"/>
    </xf>
    <xf numFmtId="43" fontId="9" fillId="5" borderId="4" xfId="1" applyFont="1" applyFill="1" applyBorder="1" applyAlignment="1" applyProtection="1">
      <alignment horizontal="right"/>
    </xf>
    <xf numFmtId="43" fontId="10" fillId="6" borderId="12" xfId="5" applyNumberFormat="1" applyFont="1" applyFill="1" applyBorder="1" applyAlignment="1" applyProtection="1">
      <alignment horizontal="center"/>
      <protection locked="0"/>
    </xf>
    <xf numFmtId="43" fontId="10" fillId="6" borderId="2" xfId="4" applyNumberFormat="1" applyFont="1" applyFill="1" applyBorder="1" applyAlignment="1" applyProtection="1">
      <alignment horizontal="center"/>
      <protection locked="0"/>
    </xf>
    <xf numFmtId="43" fontId="10" fillId="6" borderId="3" xfId="5" applyNumberFormat="1" applyFont="1" applyFill="1" applyBorder="1" applyAlignment="1" applyProtection="1">
      <alignment horizontal="center"/>
      <protection locked="0"/>
    </xf>
    <xf numFmtId="43" fontId="10" fillId="6" borderId="2" xfId="5" applyNumberFormat="1" applyFont="1" applyFill="1" applyBorder="1" applyAlignment="1" applyProtection="1">
      <alignment horizontal="center"/>
      <protection locked="0"/>
    </xf>
    <xf numFmtId="43" fontId="10" fillId="6" borderId="5" xfId="4" applyNumberFormat="1" applyFont="1" applyFill="1" applyBorder="1" applyAlignment="1" applyProtection="1">
      <alignment horizontal="center"/>
      <protection locked="0"/>
    </xf>
    <xf numFmtId="0" fontId="12" fillId="5" borderId="0" xfId="0" applyFont="1" applyFill="1"/>
    <xf numFmtId="164" fontId="0" fillId="5" borderId="0" xfId="0" applyNumberFormat="1" applyFill="1" applyAlignment="1">
      <alignment horizontal="right"/>
    </xf>
    <xf numFmtId="165" fontId="0" fillId="5" borderId="0" xfId="2" applyNumberFormat="1" applyFont="1" applyFill="1" applyProtection="1"/>
    <xf numFmtId="43" fontId="0" fillId="5" borderId="0" xfId="1" applyFont="1" applyFill="1" applyProtection="1"/>
    <xf numFmtId="164" fontId="0" fillId="5" borderId="0" xfId="0" applyNumberFormat="1" applyFill="1"/>
    <xf numFmtId="0" fontId="0" fillId="5" borderId="0" xfId="0" applyFill="1"/>
    <xf numFmtId="0" fontId="0" fillId="5" borderId="0" xfId="0" applyFill="1" applyAlignment="1">
      <alignment horizontal="right"/>
    </xf>
    <xf numFmtId="164" fontId="2" fillId="5" borderId="0" xfId="0" applyNumberFormat="1" applyFont="1" applyFill="1"/>
    <xf numFmtId="0" fontId="3" fillId="5" borderId="0" xfId="0" applyFont="1" applyFill="1"/>
    <xf numFmtId="0" fontId="4" fillId="5" borderId="0" xfId="0" applyFont="1" applyFill="1" applyAlignment="1">
      <alignment horizontal="center"/>
    </xf>
    <xf numFmtId="164" fontId="8" fillId="5" borderId="8" xfId="0" applyNumberFormat="1" applyFont="1" applyFill="1" applyBorder="1"/>
    <xf numFmtId="164" fontId="8" fillId="5" borderId="9" xfId="0" applyNumberFormat="1" applyFont="1" applyFill="1" applyBorder="1"/>
    <xf numFmtId="164" fontId="8" fillId="5" borderId="28" xfId="3" applyNumberFormat="1" applyFont="1" applyFill="1" applyBorder="1" applyProtection="1"/>
    <xf numFmtId="164" fontId="10" fillId="6" borderId="17" xfId="5" applyNumberFormat="1" applyFont="1" applyFill="1" applyBorder="1" applyProtection="1">
      <protection locked="0"/>
    </xf>
    <xf numFmtId="164" fontId="10" fillId="6" borderId="19" xfId="4" applyNumberFormat="1" applyFont="1" applyFill="1" applyBorder="1" applyProtection="1">
      <protection locked="0"/>
    </xf>
    <xf numFmtId="164" fontId="10" fillId="6" borderId="19" xfId="5" applyNumberFormat="1" applyFont="1" applyFill="1" applyBorder="1" applyProtection="1">
      <protection locked="0"/>
    </xf>
    <xf numFmtId="164" fontId="10" fillId="6" borderId="26" xfId="4" applyNumberFormat="1" applyFont="1" applyFill="1" applyBorder="1" applyProtection="1">
      <protection locked="0"/>
    </xf>
    <xf numFmtId="0" fontId="8" fillId="5" borderId="7" xfId="0" applyFont="1" applyFill="1" applyBorder="1" applyAlignment="1">
      <alignment horizontal="right"/>
    </xf>
    <xf numFmtId="0" fontId="0" fillId="5" borderId="20" xfId="0" applyFill="1" applyBorder="1"/>
    <xf numFmtId="164" fontId="8" fillId="5" borderId="19" xfId="0" applyNumberFormat="1" applyFont="1" applyFill="1" applyBorder="1" applyAlignment="1">
      <alignment horizontal="right"/>
    </xf>
    <xf numFmtId="164" fontId="8" fillId="5" borderId="19" xfId="3" applyNumberFormat="1" applyFont="1" applyFill="1" applyBorder="1" applyAlignment="1" applyProtection="1">
      <alignment horizontal="right"/>
    </xf>
    <xf numFmtId="164" fontId="8" fillId="5" borderId="21" xfId="0" applyNumberFormat="1" applyFont="1" applyFill="1" applyBorder="1" applyAlignment="1">
      <alignment horizontal="right"/>
    </xf>
    <xf numFmtId="164" fontId="8" fillId="5" borderId="22" xfId="0" applyNumberFormat="1" applyFont="1" applyFill="1" applyBorder="1" applyAlignment="1">
      <alignment horizontal="right"/>
    </xf>
    <xf numFmtId="164" fontId="8" fillId="5" borderId="22" xfId="3" applyNumberFormat="1" applyFont="1" applyFill="1" applyBorder="1" applyAlignment="1" applyProtection="1">
      <alignment horizontal="right"/>
    </xf>
    <xf numFmtId="164" fontId="8" fillId="5" borderId="23" xfId="3" applyNumberFormat="1" applyFont="1" applyFill="1" applyBorder="1" applyAlignment="1" applyProtection="1">
      <alignment horizontal="right"/>
    </xf>
    <xf numFmtId="164" fontId="9" fillId="5" borderId="19" xfId="0" applyNumberFormat="1" applyFont="1" applyFill="1" applyBorder="1" applyAlignment="1">
      <alignment horizontal="right"/>
    </xf>
    <xf numFmtId="43" fontId="8" fillId="5" borderId="24" xfId="1" applyFont="1" applyFill="1" applyBorder="1" applyAlignment="1" applyProtection="1">
      <alignment horizontal="right"/>
    </xf>
    <xf numFmtId="43" fontId="9" fillId="5" borderId="24" xfId="1" applyFont="1" applyFill="1" applyBorder="1" applyAlignment="1" applyProtection="1">
      <alignment horizontal="right"/>
    </xf>
    <xf numFmtId="164" fontId="9" fillId="5" borderId="25" xfId="2" applyNumberFormat="1" applyFont="1" applyFill="1" applyBorder="1" applyAlignment="1" applyProtection="1">
      <alignment horizontal="right"/>
    </xf>
    <xf numFmtId="0" fontId="8" fillId="5" borderId="7" xfId="3" applyFont="1" applyFill="1" applyBorder="1" applyAlignment="1" applyProtection="1">
      <alignment horizontal="right"/>
    </xf>
    <xf numFmtId="0" fontId="0" fillId="5" borderId="30" xfId="0" applyFill="1" applyBorder="1"/>
    <xf numFmtId="0" fontId="8" fillId="5" borderId="31" xfId="0" applyFont="1" applyFill="1" applyBorder="1" applyAlignment="1">
      <alignment horizontal="right"/>
    </xf>
    <xf numFmtId="0" fontId="0" fillId="5" borderId="18" xfId="0" applyFill="1" applyBorder="1"/>
    <xf numFmtId="0" fontId="8" fillId="5" borderId="6" xfId="3" applyFont="1" applyFill="1" applyBorder="1" applyAlignment="1" applyProtection="1">
      <alignment horizontal="right"/>
    </xf>
    <xf numFmtId="0" fontId="0" fillId="5" borderId="32" xfId="0" applyFill="1" applyBorder="1"/>
    <xf numFmtId="0" fontId="8" fillId="5" borderId="13" xfId="3" applyFont="1" applyFill="1" applyBorder="1" applyAlignment="1" applyProtection="1">
      <alignment horizontal="right"/>
    </xf>
    <xf numFmtId="0" fontId="8" fillId="5" borderId="6" xfId="0" applyFont="1" applyFill="1" applyBorder="1" applyAlignment="1">
      <alignment horizontal="right"/>
    </xf>
    <xf numFmtId="43" fontId="8" fillId="5" borderId="1" xfId="1" applyFont="1" applyFill="1" applyBorder="1" applyAlignment="1" applyProtection="1">
      <alignment horizontal="right" wrapText="1"/>
    </xf>
    <xf numFmtId="43" fontId="3" fillId="5" borderId="33" xfId="1" applyFont="1" applyFill="1" applyBorder="1" applyAlignment="1" applyProtection="1">
      <alignment horizontal="right"/>
    </xf>
    <xf numFmtId="43" fontId="3" fillId="5" borderId="11" xfId="1" applyFont="1" applyFill="1" applyBorder="1" applyAlignment="1" applyProtection="1">
      <alignment horizontal="right"/>
    </xf>
    <xf numFmtId="0" fontId="9" fillId="5" borderId="27" xfId="0" applyFont="1" applyFill="1" applyBorder="1" applyAlignment="1">
      <alignment horizontal="center" vertical="top"/>
    </xf>
    <xf numFmtId="43" fontId="9" fillId="5" borderId="15" xfId="0" applyNumberFormat="1" applyFont="1" applyFill="1" applyBorder="1" applyAlignment="1">
      <alignment horizontal="center" vertical="top"/>
    </xf>
    <xf numFmtId="164" fontId="9" fillId="5" borderId="29" xfId="0" applyNumberFormat="1" applyFont="1" applyFill="1" applyBorder="1" applyAlignment="1">
      <alignment horizontal="center" vertical="top" wrapText="1"/>
    </xf>
    <xf numFmtId="165" fontId="9" fillId="5" borderId="14" xfId="0" applyNumberFormat="1" applyFont="1" applyFill="1" applyBorder="1" applyAlignment="1">
      <alignment horizontal="center" vertical="top" wrapText="1"/>
    </xf>
    <xf numFmtId="164" fontId="9" fillId="5" borderId="16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15" fillId="5" borderId="0" xfId="0" applyFont="1" applyFill="1"/>
    <xf numFmtId="0" fontId="7" fillId="5" borderId="0" xfId="0" applyFont="1" applyFill="1" applyAlignment="1">
      <alignment horizontal="center"/>
    </xf>
    <xf numFmtId="0" fontId="0" fillId="5" borderId="0" xfId="0" applyFill="1" applyAlignment="1">
      <alignment horizontal="left" vertical="top" wrapText="1"/>
    </xf>
    <xf numFmtId="0" fontId="12" fillId="5" borderId="0" xfId="0" applyFont="1" applyFill="1" applyProtection="1"/>
    <xf numFmtId="164" fontId="0" fillId="5" borderId="0" xfId="0" applyNumberFormat="1" applyFill="1" applyAlignment="1" applyProtection="1">
      <alignment horizontal="right"/>
    </xf>
    <xf numFmtId="164" fontId="0" fillId="5" borderId="0" xfId="0" applyNumberFormat="1" applyFill="1" applyProtection="1"/>
    <xf numFmtId="0" fontId="0" fillId="5" borderId="0" xfId="0" applyFill="1" applyProtection="1"/>
    <xf numFmtId="0" fontId="0" fillId="0" borderId="0" xfId="0" applyProtection="1"/>
    <xf numFmtId="0" fontId="7" fillId="5" borderId="0" xfId="0" applyFont="1" applyFill="1" applyAlignment="1" applyProtection="1">
      <alignment horizontal="center"/>
    </xf>
    <xf numFmtId="0" fontId="0" fillId="5" borderId="0" xfId="0" applyFill="1" applyAlignment="1" applyProtection="1">
      <alignment horizontal="right"/>
    </xf>
    <xf numFmtId="164" fontId="2" fillId="5" borderId="0" xfId="0" applyNumberFormat="1" applyFont="1" applyFill="1" applyProtection="1"/>
    <xf numFmtId="0" fontId="9" fillId="5" borderId="27" xfId="0" applyFont="1" applyFill="1" applyBorder="1" applyAlignment="1" applyProtection="1">
      <alignment horizontal="center" vertical="top"/>
    </xf>
    <xf numFmtId="164" fontId="9" fillId="5" borderId="29" xfId="0" applyNumberFormat="1" applyFont="1" applyFill="1" applyBorder="1" applyAlignment="1" applyProtection="1">
      <alignment horizontal="center" vertical="top" wrapText="1"/>
    </xf>
    <xf numFmtId="165" fontId="9" fillId="5" borderId="14" xfId="0" applyNumberFormat="1" applyFont="1" applyFill="1" applyBorder="1" applyAlignment="1" applyProtection="1">
      <alignment horizontal="center" vertical="top" wrapText="1"/>
    </xf>
    <xf numFmtId="43" fontId="9" fillId="5" borderId="15" xfId="0" applyNumberFormat="1" applyFont="1" applyFill="1" applyBorder="1" applyAlignment="1" applyProtection="1">
      <alignment horizontal="center" vertical="top"/>
    </xf>
    <xf numFmtId="164" fontId="9" fillId="5" borderId="16" xfId="0" applyNumberFormat="1" applyFont="1" applyFill="1" applyBorder="1" applyAlignment="1" applyProtection="1">
      <alignment horizontal="center" vertical="top" wrapText="1"/>
    </xf>
    <xf numFmtId="0" fontId="0" fillId="5" borderId="30" xfId="0" applyFill="1" applyBorder="1" applyProtection="1"/>
    <xf numFmtId="0" fontId="8" fillId="5" borderId="31" xfId="0" applyFont="1" applyFill="1" applyBorder="1" applyAlignment="1" applyProtection="1">
      <alignment horizontal="right"/>
    </xf>
    <xf numFmtId="164" fontId="8" fillId="5" borderId="8" xfId="0" applyNumberFormat="1" applyFont="1" applyFill="1" applyBorder="1" applyProtection="1"/>
    <xf numFmtId="164" fontId="8" fillId="5" borderId="19" xfId="0" applyNumberFormat="1" applyFont="1" applyFill="1" applyBorder="1" applyAlignment="1" applyProtection="1">
      <alignment horizontal="right"/>
    </xf>
    <xf numFmtId="0" fontId="3" fillId="5" borderId="0" xfId="0" applyFont="1" applyFill="1" applyProtection="1"/>
    <xf numFmtId="0" fontId="0" fillId="5" borderId="18" xfId="0" applyFill="1" applyBorder="1" applyProtection="1"/>
    <xf numFmtId="0" fontId="0" fillId="5" borderId="20" xfId="0" applyFill="1" applyBorder="1" applyProtection="1"/>
    <xf numFmtId="0" fontId="8" fillId="5" borderId="7" xfId="0" applyFont="1" applyFill="1" applyBorder="1" applyAlignment="1" applyProtection="1">
      <alignment horizontal="right"/>
    </xf>
    <xf numFmtId="164" fontId="8" fillId="5" borderId="9" xfId="0" applyNumberFormat="1" applyFont="1" applyFill="1" applyBorder="1" applyProtection="1"/>
    <xf numFmtId="164" fontId="8" fillId="5" borderId="21" xfId="0" applyNumberFormat="1" applyFont="1" applyFill="1" applyBorder="1" applyAlignment="1" applyProtection="1">
      <alignment horizontal="right"/>
    </xf>
    <xf numFmtId="0" fontId="4" fillId="5" borderId="0" xfId="0" applyFont="1" applyFill="1" applyAlignment="1" applyProtection="1">
      <alignment horizontal="center"/>
    </xf>
    <xf numFmtId="0" fontId="0" fillId="5" borderId="32" xfId="0" applyFill="1" applyBorder="1" applyProtection="1"/>
    <xf numFmtId="0" fontId="8" fillId="5" borderId="6" xfId="0" applyFont="1" applyFill="1" applyBorder="1" applyAlignment="1" applyProtection="1">
      <alignment horizontal="right"/>
    </xf>
    <xf numFmtId="164" fontId="8" fillId="5" borderId="22" xfId="0" applyNumberFormat="1" applyFont="1" applyFill="1" applyBorder="1" applyAlignment="1" applyProtection="1">
      <alignment horizontal="right"/>
    </xf>
    <xf numFmtId="0" fontId="14" fillId="0" borderId="0" xfId="0" applyFont="1" applyAlignment="1" applyProtection="1">
      <alignment vertical="center"/>
    </xf>
    <xf numFmtId="164" fontId="9" fillId="5" borderId="19" xfId="0" applyNumberFormat="1" applyFont="1" applyFill="1" applyBorder="1" applyAlignment="1" applyProtection="1">
      <alignment horizontal="right"/>
    </xf>
    <xf numFmtId="0" fontId="15" fillId="5" borderId="0" xfId="0" applyFont="1" applyFill="1" applyProtection="1"/>
    <xf numFmtId="0" fontId="0" fillId="5" borderId="0" xfId="0" applyFill="1" applyAlignment="1" applyProtection="1">
      <alignment horizontal="left" vertical="top" wrapText="1"/>
    </xf>
    <xf numFmtId="0" fontId="0" fillId="0" borderId="0" xfId="0" applyAlignment="1" applyProtection="1">
      <alignment horizontal="right"/>
    </xf>
  </cellXfs>
  <cellStyles count="6">
    <cellStyle name="20% - Accent3" xfId="3" builtinId="38"/>
    <cellStyle name="60% - Accent3" xfId="5" builtinId="40"/>
    <cellStyle name="Accent3" xfId="4" builtinId="37"/>
    <cellStyle name="Comma" xfId="1" builtinId="3"/>
    <cellStyle name="Currency" xfId="2" builtinId="4"/>
    <cellStyle name="Normal" xfId="0" builtinId="0"/>
  </cellStyles>
  <dxfs count="30">
    <dxf>
      <protection locked="1" hidden="0"/>
    </dxf>
    <dxf>
      <font>
        <b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$-1009]* #,##0.00_-;\-[$$-1009]* #,##0.00_-;_-[$$-1009]* &quot;-&quot;??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vertAlign val="baseline"/>
        <sz val="12"/>
        <color theme="1"/>
        <name val="Calibri"/>
        <family val="2"/>
        <scheme val="minor"/>
      </font>
      <protection locked="1" hidden="0"/>
    </dxf>
    <dxf>
      <font>
        <strike val="0"/>
        <outline val="0"/>
        <shadow val="0"/>
        <vertAlign val="baseline"/>
        <sz val="12"/>
        <color theme="1"/>
        <name val="Calibri"/>
        <family val="2"/>
        <scheme val="minor"/>
      </font>
      <numFmt numFmtId="164" formatCode="_-[$$-1009]* #,##0.00_-;\-[$$-1009]* #,##0.00_-;_-[$$-1009]* &quot;-&quot;??_-;_-@_-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vertAlign val="baseline"/>
        <sz val="12"/>
        <color theme="1"/>
        <name val="Calibri"/>
        <family val="2"/>
        <scheme val="minor"/>
      </font>
      <numFmt numFmtId="164" formatCode="_-[$$-1009]* #,##0.00_-;\-[$$-1009]* #,##0.00_-;_-[$$-1009]* &quot;-&quot;??_-;_-@_-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  <protection locked="1" hidden="0"/>
    </dxf>
    <dxf>
      <font>
        <strike val="0"/>
        <outline val="0"/>
        <shadow val="0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$-1009]* #,##0.00_-;\-[$$-1009]* #,##0.00_-;_-[$$-1009]* &quot;-&quot;??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vertAlign val="baseline"/>
        <sz val="12"/>
        <color theme="1"/>
        <name val="Calibri"/>
        <family val="2"/>
        <scheme val="minor"/>
      </font>
      <protection locked="1" hidden="0"/>
    </dxf>
    <dxf>
      <font>
        <strike val="0"/>
        <outline val="0"/>
        <shadow val="0"/>
        <vertAlign val="baseline"/>
        <sz val="12"/>
        <color theme="1"/>
        <name val="Calibri"/>
        <family val="2"/>
        <scheme val="minor"/>
      </font>
      <numFmt numFmtId="164" formatCode="_-[$$-1009]* #,##0.00_-;\-[$$-1009]* #,##0.00_-;_-[$$-1009]* &quot;-&quot;??_-;_-@_-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vertAlign val="baseline"/>
        <sz val="12"/>
        <color theme="1"/>
        <name val="Calibri"/>
        <family val="2"/>
        <scheme val="minor"/>
      </font>
      <numFmt numFmtId="164" formatCode="_-[$$-1009]* #,##0.00_-;\-[$$-1009]* #,##0.00_-;_-[$$-1009]* &quot;-&quot;??_-;_-@_-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  <protection locked="1" hidden="0"/>
    </dxf>
    <dxf>
      <font>
        <strike val="0"/>
        <outline val="0"/>
        <shadow val="0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0"/>
    </dxf>
    <dxf>
      <border outline="0">
        <bottom style="medium">
          <color indexed="64"/>
        </bottom>
      </border>
    </dxf>
    <dxf>
      <font>
        <b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$-1009]* #,##0.00_-;\-[$$-1009]* #,##0.00_-;_-[$$-1009]* &quot;-&quot;??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vertAlign val="baseline"/>
        <sz val="12"/>
        <color theme="1"/>
        <name val="Calibri"/>
        <family val="2"/>
        <scheme val="minor"/>
      </font>
      <protection locked="1" hidden="0"/>
    </dxf>
    <dxf>
      <font>
        <strike val="0"/>
        <outline val="0"/>
        <shadow val="0"/>
        <vertAlign val="baseline"/>
        <sz val="12"/>
        <color theme="1"/>
        <name val="Calibri"/>
        <family val="2"/>
        <scheme val="minor"/>
      </font>
      <numFmt numFmtId="164" formatCode="_-[$$-1009]* #,##0.00_-;\-[$$-1009]* #,##0.00_-;_-[$$-1009]* &quot;-&quot;??_-;_-@_-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vertAlign val="baseline"/>
        <sz val="12"/>
        <color theme="1"/>
        <name val="Calibri"/>
        <family val="2"/>
        <scheme val="minor"/>
      </font>
      <numFmt numFmtId="164" formatCode="_-[$$-1009]* #,##0.00_-;\-[$$-1009]* #,##0.00_-;_-[$$-1009]* &quot;-&quot;??_-;_-@_-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  <protection locked="1" hidden="0"/>
    </dxf>
    <dxf>
      <font>
        <strike val="0"/>
        <outline val="0"/>
        <shadow val="0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0"/>
    </dxf>
    <dxf>
      <border outline="0">
        <bottom style="medium">
          <color rgb="FF000000"/>
        </bottom>
      </border>
    </dxf>
    <dxf>
      <font>
        <b/>
      </font>
      <alignment horizontal="center" vertical="top" textRotation="0" wrapText="0" indent="0" justifyLastLine="0" shrinkToFit="0" readingOrder="0"/>
      <protection locked="1" hidden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2BA254-0C90-44B7-AF6D-93BE02DD3964}" name="Table143" displayName="Table143" ref="B5:G22" totalsRowShown="0" headerRowDxfId="1" dataDxfId="0" headerRowBorderDxfId="29" tableBorderDxfId="28">
  <autoFilter ref="B5:G22" xr:uid="{4A74235E-05A8-4B6D-AA07-E679DD16EA3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6" xr3:uid="{481185C2-2A59-4487-96C4-3FFF1120CB66}" name="Service FR" dataDxfId="7"/>
    <tableColumn id="1" xr3:uid="{B01E986C-A37C-488A-8709-64952B214B76}" name="Service" dataDxfId="6"/>
    <tableColumn id="2" xr3:uid="{310767BA-50DD-46D4-B934-8D02E6D65A54}" name="Including Tax /_x000a_Taxes incluses" dataDxfId="5" dataCellStyle="Accent3"/>
    <tableColumn id="3" xr3:uid="{8E6457AA-5DBE-48AE-AEB1-D4B73092D2E3}" name="Excluding Tax /_x000a_Taxes exclues" dataDxfId="4" dataCellStyle="20% - Accent3"/>
    <tableColumn id="4" xr3:uid="{B417DCD3-D802-4F37-B1C5-C3009C560823}" name="QTY" dataDxfId="3"/>
    <tableColumn id="5" xr3:uid="{851FA6BD-0672-48A4-A9A0-46A0DE6FBB90}" name="Total w/o Tax /_x000a_Total sans taxes" dataDxfId="2" dataCellStyle="20% - Accent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61D924-D120-45D7-A8A6-926BB4A5D435}" name="Table14" displayName="Table14" ref="B5:G22" totalsRowShown="0" headerRowDxfId="27" dataDxfId="25" headerRowBorderDxfId="26" tableBorderDxfId="24">
  <autoFilter ref="B5:G22" xr:uid="{4A74235E-05A8-4B6D-AA07-E679DD16EA3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6" xr3:uid="{FCFE6FBB-A6C2-4A92-90A3-18D41A9A7BA2}" name="Service FR" dataDxfId="23"/>
    <tableColumn id="1" xr3:uid="{A86C7648-4FCF-4496-88DA-DA6394658C9F}" name="Service" dataDxfId="22"/>
    <tableColumn id="2" xr3:uid="{5D4BDB4F-9F85-4186-8E58-7A9BC05F16C6}" name="Including Tax /_x000a_Taxes incluses" dataDxfId="21" dataCellStyle="Accent3"/>
    <tableColumn id="3" xr3:uid="{3A87FF7D-51EB-4B63-A041-22E8A0CF462F}" name="Excluding Tax /_x000a_Taxes exclues" dataDxfId="20" dataCellStyle="20% - Accent3"/>
    <tableColumn id="4" xr3:uid="{5A366C2A-EB8D-4977-A6E5-B0460E5C5273}" name="QTY" dataDxfId="19"/>
    <tableColumn id="5" xr3:uid="{1377F3A7-75B6-4B62-A866-208C63BDF9A4}" name="Total w/o Tax /_x000a_Total sans taxes" dataDxfId="18" dataCellStyle="20% - Accent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74235E-05A8-4B6D-AA07-E679DD16EA37}" name="Table1" displayName="Table1" ref="B5:G22" totalsRowShown="0" headerRowDxfId="17" dataDxfId="15" headerRowBorderDxfId="16" tableBorderDxfId="14">
  <autoFilter ref="B5:G22" xr:uid="{4A74235E-05A8-4B6D-AA07-E679DD16EA3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6" xr3:uid="{EDD325F3-E7D8-42C7-92A3-72CE5AC6EE28}" name="Service FR" dataDxfId="13"/>
    <tableColumn id="1" xr3:uid="{0FA000C9-1E9E-46CF-8CC7-8CBB8F2FAEF1}" name="Service" dataDxfId="12"/>
    <tableColumn id="2" xr3:uid="{6839C46C-2D66-4461-A3C7-561BC3B9ED34}" name="Including Tax /_x000a_Taxes incluses" dataDxfId="11" dataCellStyle="Accent3"/>
    <tableColumn id="3" xr3:uid="{0367A4ED-3B5A-4F6A-AB4C-51129371ADD9}" name="Excluding Tax /_x000a_Taxes exclues" dataDxfId="10" dataCellStyle="20% - Accent3"/>
    <tableColumn id="4" xr3:uid="{AE0E5794-93A7-4615-88E5-CF688C2A7AE7}" name="QTY" dataDxfId="9"/>
    <tableColumn id="5" xr3:uid="{9A7F0E97-38EC-408F-991F-F795196D4804}" name="Total w/o Tax /_x000a_Total sans taxes" dataDxfId="8" dataCellStyle="20% - Accent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A802C-BCC3-4428-AF26-E81050A5BFA5}">
  <dimension ref="A1:R44"/>
  <sheetViews>
    <sheetView tabSelected="1" zoomScaleNormal="100" workbookViewId="0">
      <selection activeCell="F6" sqref="F6"/>
    </sheetView>
  </sheetViews>
  <sheetFormatPr defaultRowHeight="15" x14ac:dyDescent="0.25"/>
  <cols>
    <col min="1" max="1" width="9.42578125" style="74" customWidth="1"/>
    <col min="2" max="2" width="29.140625" style="101" bestFit="1" customWidth="1"/>
    <col min="3" max="3" width="21.5703125" style="74" bestFit="1" customWidth="1"/>
    <col min="4" max="5" width="16.85546875" style="74" customWidth="1"/>
    <col min="6" max="6" width="10.85546875" style="74" bestFit="1" customWidth="1"/>
    <col min="7" max="7" width="17" style="74" customWidth="1"/>
    <col min="8" max="8" width="9.140625" style="74"/>
    <col min="9" max="9" width="6.28515625" style="74" bestFit="1" customWidth="1"/>
    <col min="10" max="16384" width="9.140625" style="74"/>
  </cols>
  <sheetData>
    <row r="1" spans="1:18" ht="15.75" x14ac:dyDescent="0.25">
      <c r="A1" s="70" t="s">
        <v>19</v>
      </c>
      <c r="B1" s="71"/>
      <c r="C1" s="23"/>
      <c r="D1" s="24"/>
      <c r="E1" s="72"/>
      <c r="F1" s="73"/>
      <c r="G1" s="73"/>
      <c r="H1" s="73"/>
      <c r="I1" s="73"/>
    </row>
    <row r="2" spans="1:18" ht="15.75" x14ac:dyDescent="0.25">
      <c r="A2" s="70" t="s">
        <v>41</v>
      </c>
      <c r="B2" s="71"/>
      <c r="C2" s="23"/>
      <c r="D2" s="24"/>
      <c r="E2" s="72"/>
      <c r="F2" s="73"/>
      <c r="G2" s="73"/>
      <c r="H2" s="73"/>
      <c r="I2" s="73"/>
    </row>
    <row r="3" spans="1:18" ht="21" x14ac:dyDescent="0.35">
      <c r="A3" s="73"/>
      <c r="B3" s="75" t="s">
        <v>49</v>
      </c>
      <c r="C3" s="75"/>
      <c r="D3" s="75"/>
      <c r="E3" s="75"/>
      <c r="F3" s="75"/>
      <c r="G3" s="75"/>
      <c r="H3" s="73"/>
      <c r="I3" s="73"/>
    </row>
    <row r="4" spans="1:18" ht="15.75" thickBot="1" x14ac:dyDescent="0.3">
      <c r="A4" s="73"/>
      <c r="B4" s="76"/>
      <c r="C4" s="77"/>
      <c r="D4" s="23"/>
      <c r="E4" s="24"/>
      <c r="F4" s="72"/>
      <c r="G4" s="73"/>
      <c r="H4" s="73"/>
      <c r="I4" s="73"/>
    </row>
    <row r="5" spans="1:18" ht="32.25" customHeight="1" thickBot="1" x14ac:dyDescent="0.3">
      <c r="A5" s="73"/>
      <c r="B5" s="78" t="s">
        <v>32</v>
      </c>
      <c r="C5" s="78" t="s">
        <v>15</v>
      </c>
      <c r="D5" s="79" t="s">
        <v>34</v>
      </c>
      <c r="E5" s="80" t="s">
        <v>33</v>
      </c>
      <c r="F5" s="81" t="s">
        <v>3</v>
      </c>
      <c r="G5" s="82" t="s">
        <v>35</v>
      </c>
      <c r="H5" s="73"/>
      <c r="I5" s="73"/>
    </row>
    <row r="6" spans="1:18" ht="15.75" x14ac:dyDescent="0.25">
      <c r="A6" s="73"/>
      <c r="B6" s="83" t="s">
        <v>47</v>
      </c>
      <c r="C6" s="84" t="s">
        <v>10</v>
      </c>
      <c r="D6" s="85">
        <f t="shared" ref="D6" si="0">E6*1.15</f>
        <v>155.25</v>
      </c>
      <c r="E6" s="2">
        <v>135</v>
      </c>
      <c r="F6" s="16"/>
      <c r="G6" s="86">
        <f t="shared" ref="G6:G15" si="1">F6*E6</f>
        <v>0</v>
      </c>
      <c r="H6" s="73"/>
      <c r="I6" s="87"/>
    </row>
    <row r="7" spans="1:18" ht="15.75" x14ac:dyDescent="0.25">
      <c r="A7" s="73"/>
      <c r="B7" s="88" t="s">
        <v>48</v>
      </c>
      <c r="C7" s="54" t="s">
        <v>9</v>
      </c>
      <c r="D7" s="8">
        <f>E7*1.15</f>
        <v>138</v>
      </c>
      <c r="E7" s="3">
        <v>120</v>
      </c>
      <c r="F7" s="17"/>
      <c r="G7" s="41">
        <f t="shared" si="1"/>
        <v>0</v>
      </c>
      <c r="H7" s="73"/>
      <c r="I7" s="87"/>
    </row>
    <row r="8" spans="1:18" ht="15.75" x14ac:dyDescent="0.25">
      <c r="A8" s="73"/>
      <c r="B8" s="89" t="s">
        <v>20</v>
      </c>
      <c r="C8" s="90" t="s">
        <v>12</v>
      </c>
      <c r="D8" s="91">
        <f>E8*1.15</f>
        <v>9.1999999999999993</v>
      </c>
      <c r="E8" s="4">
        <v>8</v>
      </c>
      <c r="F8" s="18"/>
      <c r="G8" s="92">
        <f t="shared" si="1"/>
        <v>0</v>
      </c>
      <c r="H8" s="73"/>
      <c r="I8" s="93"/>
    </row>
    <row r="9" spans="1:18" ht="15.75" x14ac:dyDescent="0.25">
      <c r="A9" s="73"/>
      <c r="B9" s="94" t="s">
        <v>21</v>
      </c>
      <c r="C9" s="56" t="s">
        <v>14</v>
      </c>
      <c r="D9" s="8">
        <f>E9*1.15</f>
        <v>48.3</v>
      </c>
      <c r="E9" s="3">
        <v>42</v>
      </c>
      <c r="F9" s="17"/>
      <c r="G9" s="41">
        <f t="shared" si="1"/>
        <v>0</v>
      </c>
      <c r="H9" s="73"/>
      <c r="I9" s="93"/>
    </row>
    <row r="10" spans="1:18" ht="15.75" x14ac:dyDescent="0.25">
      <c r="A10" s="73"/>
      <c r="B10" s="88" t="s">
        <v>22</v>
      </c>
      <c r="C10" s="95" t="s">
        <v>13</v>
      </c>
      <c r="D10" s="85">
        <v>0.57999999999999996</v>
      </c>
      <c r="E10" s="5">
        <v>0.50429999999999997</v>
      </c>
      <c r="F10" s="19"/>
      <c r="G10" s="86">
        <f t="shared" si="1"/>
        <v>0</v>
      </c>
      <c r="H10" s="73"/>
      <c r="I10" s="93"/>
    </row>
    <row r="11" spans="1:18" ht="15.75" x14ac:dyDescent="0.25">
      <c r="A11" s="73"/>
      <c r="B11" s="88" t="s">
        <v>23</v>
      </c>
      <c r="C11" s="54" t="s">
        <v>0</v>
      </c>
      <c r="D11" s="8">
        <v>12.35</v>
      </c>
      <c r="E11" s="3">
        <v>10.74</v>
      </c>
      <c r="F11" s="17"/>
      <c r="G11" s="41">
        <f t="shared" si="1"/>
        <v>0</v>
      </c>
      <c r="H11" s="73"/>
      <c r="I11" s="93"/>
    </row>
    <row r="12" spans="1:18" ht="15.75" x14ac:dyDescent="0.25">
      <c r="A12" s="73"/>
      <c r="B12" s="88" t="s">
        <v>24</v>
      </c>
      <c r="C12" s="95" t="s">
        <v>1</v>
      </c>
      <c r="D12" s="85">
        <v>17.29</v>
      </c>
      <c r="E12" s="2">
        <v>15.03</v>
      </c>
      <c r="F12" s="19"/>
      <c r="G12" s="86">
        <f t="shared" si="1"/>
        <v>0</v>
      </c>
      <c r="H12" s="73"/>
      <c r="I12" s="93"/>
    </row>
    <row r="13" spans="1:18" ht="15.75" x14ac:dyDescent="0.25">
      <c r="A13" s="73"/>
      <c r="B13" s="88" t="s">
        <v>25</v>
      </c>
      <c r="C13" s="54" t="s">
        <v>2</v>
      </c>
      <c r="D13" s="8">
        <v>32.03</v>
      </c>
      <c r="E13" s="3">
        <v>27.85</v>
      </c>
      <c r="F13" s="17"/>
      <c r="G13" s="41">
        <f t="shared" si="1"/>
        <v>0</v>
      </c>
      <c r="H13" s="73"/>
      <c r="I13" s="93"/>
    </row>
    <row r="14" spans="1:18" ht="15.75" x14ac:dyDescent="0.25">
      <c r="A14" s="73"/>
      <c r="B14" s="89" t="s">
        <v>31</v>
      </c>
      <c r="C14" s="90" t="s">
        <v>11</v>
      </c>
      <c r="D14" s="91">
        <v>61.67</v>
      </c>
      <c r="E14" s="4">
        <v>53.63</v>
      </c>
      <c r="F14" s="18"/>
      <c r="G14" s="92">
        <f t="shared" si="1"/>
        <v>0</v>
      </c>
      <c r="H14" s="73"/>
      <c r="I14" s="73"/>
    </row>
    <row r="15" spans="1:18" ht="16.5" thickBot="1" x14ac:dyDescent="0.3">
      <c r="A15" s="73"/>
      <c r="B15" s="94" t="s">
        <v>26</v>
      </c>
      <c r="C15" s="56" t="s">
        <v>4</v>
      </c>
      <c r="D15" s="33">
        <f>E15*1.15</f>
        <v>0.22999999999999998</v>
      </c>
      <c r="E15" s="3">
        <v>0.2</v>
      </c>
      <c r="F15" s="20"/>
      <c r="G15" s="41">
        <f t="shared" si="1"/>
        <v>0</v>
      </c>
      <c r="H15" s="73"/>
      <c r="I15" s="73"/>
    </row>
    <row r="16" spans="1:18" ht="18" x14ac:dyDescent="0.25">
      <c r="A16" s="73"/>
      <c r="B16" s="88" t="s">
        <v>27</v>
      </c>
      <c r="C16" s="95" t="s">
        <v>17</v>
      </c>
      <c r="D16" s="34"/>
      <c r="E16" s="6">
        <f>D16/1.15</f>
        <v>0</v>
      </c>
      <c r="F16" s="7" t="s">
        <v>6</v>
      </c>
      <c r="G16" s="96">
        <f>E16</f>
        <v>0</v>
      </c>
      <c r="H16" s="73"/>
      <c r="I16" s="73"/>
      <c r="R16" s="97"/>
    </row>
    <row r="17" spans="1:9" ht="15.75" x14ac:dyDescent="0.25">
      <c r="A17" s="73"/>
      <c r="B17" s="88" t="s">
        <v>28</v>
      </c>
      <c r="C17" s="54" t="s">
        <v>5</v>
      </c>
      <c r="D17" s="35"/>
      <c r="E17" s="8">
        <f>D17/1.15</f>
        <v>0</v>
      </c>
      <c r="F17" s="9" t="s">
        <v>6</v>
      </c>
      <c r="G17" s="44">
        <f>E17</f>
        <v>0</v>
      </c>
      <c r="H17" s="73"/>
      <c r="I17" s="73"/>
    </row>
    <row r="18" spans="1:9" ht="15.75" x14ac:dyDescent="0.25">
      <c r="A18" s="73"/>
      <c r="B18" s="88" t="s">
        <v>29</v>
      </c>
      <c r="C18" s="95" t="s">
        <v>7</v>
      </c>
      <c r="D18" s="36"/>
      <c r="E18" s="6">
        <f>D18/1.15</f>
        <v>0</v>
      </c>
      <c r="F18" s="7" t="s">
        <v>6</v>
      </c>
      <c r="G18" s="96">
        <f>E18</f>
        <v>0</v>
      </c>
      <c r="H18" s="73"/>
      <c r="I18" s="73"/>
    </row>
    <row r="19" spans="1:9" ht="16.5" thickBot="1" x14ac:dyDescent="0.3">
      <c r="A19" s="73"/>
      <c r="B19" s="89" t="s">
        <v>30</v>
      </c>
      <c r="C19" s="50" t="s">
        <v>18</v>
      </c>
      <c r="D19" s="37"/>
      <c r="E19" s="10">
        <f>D19/1.15</f>
        <v>0</v>
      </c>
      <c r="F19" s="11" t="s">
        <v>6</v>
      </c>
      <c r="G19" s="45">
        <f>E19</f>
        <v>0</v>
      </c>
      <c r="H19" s="73"/>
      <c r="I19" s="73"/>
    </row>
    <row r="20" spans="1:9" ht="15.75" x14ac:dyDescent="0.25">
      <c r="A20" s="73"/>
      <c r="B20" s="59"/>
      <c r="C20" s="58"/>
      <c r="D20" s="12"/>
      <c r="E20" s="12"/>
      <c r="F20" s="13" t="s">
        <v>36</v>
      </c>
      <c r="G20" s="98">
        <f>SUM(G6:G19)</f>
        <v>0</v>
      </c>
      <c r="H20" s="73"/>
      <c r="I20" s="73"/>
    </row>
    <row r="21" spans="1:9" ht="15.75" x14ac:dyDescent="0.25">
      <c r="A21" s="73"/>
      <c r="B21" s="60"/>
      <c r="C21" s="14"/>
      <c r="D21" s="14"/>
      <c r="E21" s="14"/>
      <c r="F21" s="15" t="s">
        <v>37</v>
      </c>
      <c r="G21" s="98">
        <f>G20*0.15</f>
        <v>0</v>
      </c>
      <c r="H21" s="73"/>
      <c r="I21" s="73"/>
    </row>
    <row r="22" spans="1:9" ht="16.5" thickBot="1" x14ac:dyDescent="0.3">
      <c r="A22" s="73"/>
      <c r="B22" s="59"/>
      <c r="C22" s="47"/>
      <c r="D22" s="47"/>
      <c r="E22" s="47"/>
      <c r="F22" s="48" t="s">
        <v>16</v>
      </c>
      <c r="G22" s="49">
        <f>G20+G21</f>
        <v>0</v>
      </c>
      <c r="H22" s="73"/>
      <c r="I22" s="73"/>
    </row>
    <row r="23" spans="1:9" x14ac:dyDescent="0.25">
      <c r="A23" s="73"/>
      <c r="B23" s="76"/>
      <c r="C23" s="73"/>
      <c r="D23" s="73"/>
      <c r="E23" s="73"/>
      <c r="F23" s="73"/>
      <c r="G23" s="73"/>
      <c r="H23" s="73"/>
      <c r="I23" s="73"/>
    </row>
    <row r="24" spans="1:9" x14ac:dyDescent="0.25">
      <c r="A24" s="99" t="s">
        <v>40</v>
      </c>
      <c r="B24" s="76"/>
      <c r="C24" s="73"/>
      <c r="D24" s="73"/>
      <c r="E24" s="73"/>
      <c r="F24" s="73"/>
      <c r="G24" s="73"/>
      <c r="H24" s="73"/>
      <c r="I24" s="73"/>
    </row>
    <row r="25" spans="1:9" x14ac:dyDescent="0.25">
      <c r="A25" s="73" t="s">
        <v>38</v>
      </c>
      <c r="B25" s="73"/>
      <c r="C25" s="73"/>
      <c r="D25" s="73"/>
      <c r="E25" s="73"/>
      <c r="F25" s="73"/>
      <c r="G25" s="73"/>
      <c r="H25" s="73"/>
      <c r="I25" s="73"/>
    </row>
    <row r="26" spans="1:9" x14ac:dyDescent="0.25">
      <c r="A26" s="100" t="s">
        <v>39</v>
      </c>
      <c r="B26" s="100"/>
      <c r="C26" s="100"/>
      <c r="D26" s="100"/>
      <c r="E26" s="100"/>
      <c r="F26" s="100"/>
      <c r="G26" s="100"/>
      <c r="H26" s="100"/>
      <c r="I26" s="100"/>
    </row>
    <row r="27" spans="1:9" x14ac:dyDescent="0.25">
      <c r="A27" s="100"/>
      <c r="B27" s="100"/>
      <c r="C27" s="100"/>
      <c r="D27" s="100"/>
      <c r="E27" s="100"/>
      <c r="F27" s="100"/>
      <c r="G27" s="100"/>
      <c r="H27" s="100"/>
      <c r="I27" s="100"/>
    </row>
    <row r="28" spans="1:9" x14ac:dyDescent="0.25">
      <c r="A28" s="73"/>
      <c r="B28" s="73"/>
      <c r="C28" s="73"/>
      <c r="D28" s="73"/>
      <c r="E28" s="73"/>
      <c r="F28" s="73"/>
      <c r="G28" s="73"/>
      <c r="H28" s="73"/>
      <c r="I28" s="73"/>
    </row>
    <row r="29" spans="1:9" x14ac:dyDescent="0.25">
      <c r="A29" s="73"/>
      <c r="B29" s="73"/>
      <c r="C29" s="73"/>
      <c r="D29" s="73"/>
      <c r="E29" s="73"/>
      <c r="F29" s="73"/>
      <c r="G29" s="73"/>
      <c r="H29" s="73"/>
      <c r="I29" s="73"/>
    </row>
    <row r="30" spans="1:9" x14ac:dyDescent="0.25">
      <c r="A30" s="73"/>
      <c r="B30" s="73"/>
      <c r="C30" s="73"/>
      <c r="D30" s="73"/>
      <c r="E30" s="73"/>
      <c r="F30" s="73"/>
      <c r="G30" s="73"/>
      <c r="H30" s="73"/>
      <c r="I30" s="73"/>
    </row>
    <row r="38" spans="2:2" x14ac:dyDescent="0.25">
      <c r="B38" s="74"/>
    </row>
    <row r="39" spans="2:2" x14ac:dyDescent="0.25">
      <c r="B39" s="74"/>
    </row>
    <row r="40" spans="2:2" ht="18" x14ac:dyDescent="0.25">
      <c r="B40" s="97"/>
    </row>
    <row r="41" spans="2:2" x14ac:dyDescent="0.25">
      <c r="B41" s="74"/>
    </row>
    <row r="42" spans="2:2" x14ac:dyDescent="0.25">
      <c r="B42" s="74"/>
    </row>
    <row r="43" spans="2:2" x14ac:dyDescent="0.25">
      <c r="B43" s="74"/>
    </row>
    <row r="44" spans="2:2" x14ac:dyDescent="0.25">
      <c r="B44" s="74"/>
    </row>
  </sheetData>
  <sheetProtection algorithmName="SHA-512" hashValue="2gf+BsFNFqzG7LqLT37BzY9NnA5PsU3ZQbsKmIkBsQP4C9GfT+W36rn/6+QGKVcO2bhsYUK+qioN8aiIWTQBzg==" saltValue="pJu9ibR2sHaPYzr+dm68yA==" spinCount="100000" sheet="1" objects="1" scenarios="1" selectLockedCells="1"/>
  <protectedRanges>
    <protectedRange algorithmName="SHA-512" hashValue="9iHOdwDj/WqgZs3zT9npqxG7SmfKmoji1hutO4oxEdlg2CALpVQX68Zd8h3PUTKuoWy7O3r8wX66ZNAPOJ+kSA==" saltValue="1rb5VQA12M6CVAZRv6cEKQ==" spinCount="100000" sqref="C6:E15 B20:F22 G6:G22" name="Table1"/>
  </protectedRanges>
  <mergeCells count="2">
    <mergeCell ref="B3:G3"/>
    <mergeCell ref="A26:I27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E2266-FB84-428B-A7C0-3331409A3E5E}">
  <dimension ref="A1:R44"/>
  <sheetViews>
    <sheetView zoomScaleNormal="100" workbookViewId="0">
      <selection activeCell="F8" sqref="F8"/>
    </sheetView>
  </sheetViews>
  <sheetFormatPr defaultRowHeight="15" x14ac:dyDescent="0.25"/>
  <cols>
    <col min="1" max="1" width="9.42578125" customWidth="1"/>
    <col min="2" max="2" width="29.140625" style="1" bestFit="1" customWidth="1"/>
    <col min="3" max="3" width="21.5703125" bestFit="1" customWidth="1"/>
    <col min="4" max="5" width="16.85546875" customWidth="1"/>
    <col min="6" max="6" width="10.85546875" bestFit="1" customWidth="1"/>
    <col min="7" max="7" width="17" customWidth="1"/>
    <col min="9" max="9" width="6.28515625" bestFit="1" customWidth="1"/>
  </cols>
  <sheetData>
    <row r="1" spans="1:18" ht="15.75" x14ac:dyDescent="0.25">
      <c r="A1" s="21" t="s">
        <v>19</v>
      </c>
      <c r="B1" s="22"/>
      <c r="C1" s="23"/>
      <c r="D1" s="24"/>
      <c r="E1" s="25"/>
      <c r="F1" s="26"/>
      <c r="G1" s="26"/>
      <c r="H1" s="26"/>
      <c r="I1" s="26"/>
    </row>
    <row r="2" spans="1:18" ht="15.75" x14ac:dyDescent="0.25">
      <c r="A2" s="21" t="s">
        <v>41</v>
      </c>
      <c r="B2" s="22"/>
      <c r="C2" s="23"/>
      <c r="D2" s="24"/>
      <c r="E2" s="25"/>
      <c r="F2" s="26"/>
      <c r="G2" s="26"/>
      <c r="H2" s="26"/>
      <c r="I2" s="26"/>
    </row>
    <row r="3" spans="1:18" ht="21" x14ac:dyDescent="0.35">
      <c r="A3" s="26"/>
      <c r="B3" s="68" t="s">
        <v>42</v>
      </c>
      <c r="C3" s="68"/>
      <c r="D3" s="68"/>
      <c r="E3" s="68"/>
      <c r="F3" s="68"/>
      <c r="G3" s="68"/>
      <c r="H3" s="26"/>
      <c r="I3" s="26"/>
    </row>
    <row r="4" spans="1:18" ht="15.75" thickBot="1" x14ac:dyDescent="0.3">
      <c r="A4" s="26"/>
      <c r="B4" s="27"/>
      <c r="C4" s="28"/>
      <c r="D4" s="23"/>
      <c r="E4" s="24"/>
      <c r="F4" s="25"/>
      <c r="G4" s="26"/>
      <c r="H4" s="26"/>
      <c r="I4" s="26"/>
    </row>
    <row r="5" spans="1:18" ht="32.25" customHeight="1" thickBot="1" x14ac:dyDescent="0.3">
      <c r="A5" s="26"/>
      <c r="B5" s="61" t="s">
        <v>32</v>
      </c>
      <c r="C5" s="61" t="s">
        <v>15</v>
      </c>
      <c r="D5" s="63" t="s">
        <v>34</v>
      </c>
      <c r="E5" s="64" t="s">
        <v>33</v>
      </c>
      <c r="F5" s="62" t="s">
        <v>3</v>
      </c>
      <c r="G5" s="65" t="s">
        <v>35</v>
      </c>
      <c r="H5" s="26"/>
      <c r="I5" s="26"/>
    </row>
    <row r="6" spans="1:18" ht="15.75" x14ac:dyDescent="0.25">
      <c r="A6" s="26"/>
      <c r="B6" s="51" t="s">
        <v>47</v>
      </c>
      <c r="C6" s="52" t="s">
        <v>10</v>
      </c>
      <c r="D6" s="31">
        <f t="shared" ref="D6" si="0">E6*1.15</f>
        <v>155.25</v>
      </c>
      <c r="E6" s="2">
        <v>135</v>
      </c>
      <c r="F6" s="16"/>
      <c r="G6" s="40">
        <f t="shared" ref="G6:G15" si="1">F6*E6</f>
        <v>0</v>
      </c>
      <c r="H6" s="26"/>
      <c r="I6" s="29"/>
    </row>
    <row r="7" spans="1:18" ht="15.75" x14ac:dyDescent="0.25">
      <c r="A7" s="26"/>
      <c r="B7" s="53" t="s">
        <v>48</v>
      </c>
      <c r="C7" s="54" t="s">
        <v>9</v>
      </c>
      <c r="D7" s="8">
        <f>E7*1.15</f>
        <v>138</v>
      </c>
      <c r="E7" s="3">
        <v>120</v>
      </c>
      <c r="F7" s="17"/>
      <c r="G7" s="41">
        <f t="shared" si="1"/>
        <v>0</v>
      </c>
      <c r="H7" s="26"/>
      <c r="I7" s="29"/>
    </row>
    <row r="8" spans="1:18" ht="15.75" x14ac:dyDescent="0.25">
      <c r="A8" s="26"/>
      <c r="B8" s="39" t="s">
        <v>20</v>
      </c>
      <c r="C8" s="38" t="s">
        <v>12</v>
      </c>
      <c r="D8" s="32">
        <f>E8*1.15</f>
        <v>9.1999999999999993</v>
      </c>
      <c r="E8" s="4">
        <v>8</v>
      </c>
      <c r="F8" s="18"/>
      <c r="G8" s="42">
        <f t="shared" si="1"/>
        <v>0</v>
      </c>
      <c r="H8" s="26"/>
      <c r="I8" s="30"/>
    </row>
    <row r="9" spans="1:18" ht="15.75" x14ac:dyDescent="0.25">
      <c r="A9" s="26"/>
      <c r="B9" s="55" t="s">
        <v>21</v>
      </c>
      <c r="C9" s="56" t="s">
        <v>14</v>
      </c>
      <c r="D9" s="8">
        <f>E9*1.15</f>
        <v>48.3</v>
      </c>
      <c r="E9" s="3">
        <v>42</v>
      </c>
      <c r="F9" s="17"/>
      <c r="G9" s="41">
        <f t="shared" si="1"/>
        <v>0</v>
      </c>
      <c r="H9" s="26"/>
      <c r="I9" s="30"/>
    </row>
    <row r="10" spans="1:18" ht="15.75" x14ac:dyDescent="0.25">
      <c r="A10" s="26"/>
      <c r="B10" s="53" t="s">
        <v>22</v>
      </c>
      <c r="C10" s="57" t="s">
        <v>13</v>
      </c>
      <c r="D10" s="31">
        <v>0.57999999999999996</v>
      </c>
      <c r="E10" s="5">
        <v>0.50429999999999997</v>
      </c>
      <c r="F10" s="19"/>
      <c r="G10" s="40">
        <f t="shared" si="1"/>
        <v>0</v>
      </c>
      <c r="H10" s="26"/>
      <c r="I10" s="30"/>
    </row>
    <row r="11" spans="1:18" ht="15.75" x14ac:dyDescent="0.25">
      <c r="A11" s="26"/>
      <c r="B11" s="53" t="s">
        <v>23</v>
      </c>
      <c r="C11" s="54" t="s">
        <v>0</v>
      </c>
      <c r="D11" s="8">
        <f t="shared" ref="D11:D13" si="2">E11*1.15</f>
        <v>12.1785</v>
      </c>
      <c r="E11" s="3">
        <v>10.59</v>
      </c>
      <c r="F11" s="17"/>
      <c r="G11" s="41">
        <f t="shared" si="1"/>
        <v>0</v>
      </c>
      <c r="H11" s="26"/>
      <c r="I11" s="30"/>
    </row>
    <row r="12" spans="1:18" ht="15.75" x14ac:dyDescent="0.25">
      <c r="A12" s="26"/>
      <c r="B12" s="53" t="s">
        <v>24</v>
      </c>
      <c r="C12" s="57" t="s">
        <v>1</v>
      </c>
      <c r="D12" s="31">
        <f t="shared" si="2"/>
        <v>17.054499999999997</v>
      </c>
      <c r="E12" s="2">
        <v>14.83</v>
      </c>
      <c r="F12" s="19"/>
      <c r="G12" s="40">
        <f t="shared" si="1"/>
        <v>0</v>
      </c>
      <c r="H12" s="26"/>
      <c r="I12" s="30"/>
    </row>
    <row r="13" spans="1:18" ht="15.75" x14ac:dyDescent="0.25">
      <c r="A13" s="26"/>
      <c r="B13" s="53" t="s">
        <v>25</v>
      </c>
      <c r="C13" s="54" t="s">
        <v>2</v>
      </c>
      <c r="D13" s="8">
        <f t="shared" si="2"/>
        <v>31.590499999999995</v>
      </c>
      <c r="E13" s="3">
        <v>27.47</v>
      </c>
      <c r="F13" s="17"/>
      <c r="G13" s="41">
        <f t="shared" si="1"/>
        <v>0</v>
      </c>
      <c r="H13" s="26"/>
      <c r="I13" s="30"/>
    </row>
    <row r="14" spans="1:18" ht="15.75" x14ac:dyDescent="0.25">
      <c r="A14" s="26"/>
      <c r="B14" s="39" t="s">
        <v>31</v>
      </c>
      <c r="C14" s="38" t="s">
        <v>11</v>
      </c>
      <c r="D14" s="32">
        <f>E14*1.15</f>
        <v>60.823499999999996</v>
      </c>
      <c r="E14" s="4">
        <v>52.89</v>
      </c>
      <c r="F14" s="18"/>
      <c r="G14" s="42">
        <f t="shared" si="1"/>
        <v>0</v>
      </c>
      <c r="H14" s="26"/>
      <c r="I14" s="26"/>
    </row>
    <row r="15" spans="1:18" ht="16.5" thickBot="1" x14ac:dyDescent="0.3">
      <c r="A15" s="26"/>
      <c r="B15" s="55" t="s">
        <v>26</v>
      </c>
      <c r="C15" s="56" t="s">
        <v>4</v>
      </c>
      <c r="D15" s="33">
        <f>E15*1.15</f>
        <v>0.22999999999999998</v>
      </c>
      <c r="E15" s="3">
        <v>0.2</v>
      </c>
      <c r="F15" s="20"/>
      <c r="G15" s="41">
        <f t="shared" si="1"/>
        <v>0</v>
      </c>
      <c r="H15" s="26"/>
      <c r="I15" s="26"/>
    </row>
    <row r="16" spans="1:18" ht="18" x14ac:dyDescent="0.25">
      <c r="A16" s="26"/>
      <c r="B16" s="53" t="s">
        <v>27</v>
      </c>
      <c r="C16" s="57" t="s">
        <v>17</v>
      </c>
      <c r="D16" s="34"/>
      <c r="E16" s="6">
        <f>D16/1.15</f>
        <v>0</v>
      </c>
      <c r="F16" s="7" t="s">
        <v>6</v>
      </c>
      <c r="G16" s="43">
        <f>E16</f>
        <v>0</v>
      </c>
      <c r="H16" s="26"/>
      <c r="I16" s="26"/>
      <c r="R16" s="66"/>
    </row>
    <row r="17" spans="1:9" ht="15.75" x14ac:dyDescent="0.25">
      <c r="A17" s="26"/>
      <c r="B17" s="53" t="s">
        <v>28</v>
      </c>
      <c r="C17" s="54" t="s">
        <v>5</v>
      </c>
      <c r="D17" s="35"/>
      <c r="E17" s="8">
        <f>D17/1.15</f>
        <v>0</v>
      </c>
      <c r="F17" s="9" t="s">
        <v>6</v>
      </c>
      <c r="G17" s="44">
        <f>E17</f>
        <v>0</v>
      </c>
      <c r="H17" s="26"/>
      <c r="I17" s="26"/>
    </row>
    <row r="18" spans="1:9" ht="15.75" x14ac:dyDescent="0.25">
      <c r="A18" s="26"/>
      <c r="B18" s="53" t="s">
        <v>29</v>
      </c>
      <c r="C18" s="57" t="s">
        <v>7</v>
      </c>
      <c r="D18" s="36"/>
      <c r="E18" s="6">
        <f>D18/1.15</f>
        <v>0</v>
      </c>
      <c r="F18" s="7" t="s">
        <v>6</v>
      </c>
      <c r="G18" s="43">
        <f>E18</f>
        <v>0</v>
      </c>
      <c r="H18" s="26"/>
      <c r="I18" s="26"/>
    </row>
    <row r="19" spans="1:9" ht="16.5" thickBot="1" x14ac:dyDescent="0.3">
      <c r="A19" s="26"/>
      <c r="B19" s="39" t="s">
        <v>30</v>
      </c>
      <c r="C19" s="50" t="s">
        <v>18</v>
      </c>
      <c r="D19" s="37"/>
      <c r="E19" s="10">
        <f>D19/1.15</f>
        <v>0</v>
      </c>
      <c r="F19" s="11" t="s">
        <v>6</v>
      </c>
      <c r="G19" s="45">
        <f>E19</f>
        <v>0</v>
      </c>
      <c r="H19" s="26"/>
      <c r="I19" s="26"/>
    </row>
    <row r="20" spans="1:9" ht="15.75" x14ac:dyDescent="0.25">
      <c r="A20" s="26"/>
      <c r="B20" s="59"/>
      <c r="C20" s="58"/>
      <c r="D20" s="12"/>
      <c r="E20" s="12"/>
      <c r="F20" s="13" t="s">
        <v>36</v>
      </c>
      <c r="G20" s="46">
        <f>SUM(G6:G19)</f>
        <v>0</v>
      </c>
      <c r="H20" s="26"/>
      <c r="I20" s="26"/>
    </row>
    <row r="21" spans="1:9" ht="15.75" x14ac:dyDescent="0.25">
      <c r="A21" s="26"/>
      <c r="B21" s="60"/>
      <c r="C21" s="14"/>
      <c r="D21" s="14"/>
      <c r="E21" s="14"/>
      <c r="F21" s="15" t="s">
        <v>37</v>
      </c>
      <c r="G21" s="46">
        <f>G20*0.15</f>
        <v>0</v>
      </c>
      <c r="H21" s="26"/>
      <c r="I21" s="26"/>
    </row>
    <row r="22" spans="1:9" ht="16.5" thickBot="1" x14ac:dyDescent="0.3">
      <c r="A22" s="26"/>
      <c r="B22" s="59"/>
      <c r="C22" s="47"/>
      <c r="D22" s="47"/>
      <c r="E22" s="47"/>
      <c r="F22" s="48" t="s">
        <v>16</v>
      </c>
      <c r="G22" s="49">
        <f>G20+G21</f>
        <v>0</v>
      </c>
      <c r="H22" s="26"/>
      <c r="I22" s="26"/>
    </row>
    <row r="23" spans="1:9" x14ac:dyDescent="0.25">
      <c r="A23" s="26"/>
      <c r="B23" s="27"/>
      <c r="C23" s="26"/>
      <c r="D23" s="26"/>
      <c r="E23" s="26"/>
      <c r="F23" s="26"/>
      <c r="G23" s="26"/>
      <c r="H23" s="26"/>
      <c r="I23" s="26"/>
    </row>
    <row r="24" spans="1:9" x14ac:dyDescent="0.25">
      <c r="A24" s="67" t="s">
        <v>40</v>
      </c>
      <c r="B24" s="27"/>
      <c r="C24" s="26"/>
      <c r="D24" s="26"/>
      <c r="E24" s="26"/>
      <c r="F24" s="26"/>
      <c r="G24" s="26"/>
      <c r="H24" s="26"/>
      <c r="I24" s="26"/>
    </row>
    <row r="25" spans="1:9" x14ac:dyDescent="0.25">
      <c r="A25" s="26" t="s">
        <v>38</v>
      </c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69" t="s">
        <v>39</v>
      </c>
      <c r="B26" s="69"/>
      <c r="C26" s="69"/>
      <c r="D26" s="69"/>
      <c r="E26" s="69"/>
      <c r="F26" s="69"/>
      <c r="G26" s="69"/>
      <c r="H26" s="69"/>
      <c r="I26" s="69"/>
    </row>
    <row r="27" spans="1:9" x14ac:dyDescent="0.25">
      <c r="A27" s="69"/>
      <c r="B27" s="69"/>
      <c r="C27" s="69"/>
      <c r="D27" s="69"/>
      <c r="E27" s="69"/>
      <c r="F27" s="69"/>
      <c r="G27" s="69"/>
      <c r="H27" s="69"/>
      <c r="I27" s="69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8" spans="2:2" x14ac:dyDescent="0.25">
      <c r="B38"/>
    </row>
    <row r="39" spans="2:2" x14ac:dyDescent="0.25">
      <c r="B39"/>
    </row>
    <row r="40" spans="2:2" ht="18" x14ac:dyDescent="0.25">
      <c r="B40" s="66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</sheetData>
  <sheetProtection algorithmName="SHA-512" hashValue="T3oOGf2KJj0TCPUjhwUelgNMg3NnByXKzA16UIHJOJ643Xq4hSlvOpZGHz5OQiolnzGkV40csDk+veNZtDCerg==" saltValue="uZwgoElW4XJ0H+1A3E1l0w==" spinCount="100000" sheet="1" objects="1" scenarios="1" selectLockedCells="1"/>
  <protectedRanges>
    <protectedRange algorithmName="SHA-512" hashValue="9iHOdwDj/WqgZs3zT9npqxG7SmfKmoji1hutO4oxEdlg2CALpVQX68Zd8h3PUTKuoWy7O3r8wX66ZNAPOJ+kSA==" saltValue="1rb5VQA12M6CVAZRv6cEKQ==" spinCount="100000" sqref="C6:E15 B20:F22 G6:G22" name="Table1"/>
  </protectedRanges>
  <mergeCells count="2">
    <mergeCell ref="B3:G3"/>
    <mergeCell ref="A26:I27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63A90-3C1E-4B05-8409-03F00A72C66E}">
  <dimension ref="A1:R44"/>
  <sheetViews>
    <sheetView zoomScaleNormal="100" workbookViewId="0">
      <selection activeCell="D19" sqref="D19"/>
    </sheetView>
  </sheetViews>
  <sheetFormatPr defaultRowHeight="15" x14ac:dyDescent="0.25"/>
  <cols>
    <col min="1" max="1" width="9.42578125" customWidth="1"/>
    <col min="2" max="2" width="29.140625" style="1" bestFit="1" customWidth="1"/>
    <col min="3" max="3" width="21.5703125" bestFit="1" customWidth="1"/>
    <col min="4" max="5" width="16.85546875" customWidth="1"/>
    <col min="6" max="6" width="10.85546875" bestFit="1" customWidth="1"/>
    <col min="7" max="7" width="17" customWidth="1"/>
    <col min="9" max="9" width="6.28515625" bestFit="1" customWidth="1"/>
  </cols>
  <sheetData>
    <row r="1" spans="1:18" ht="15.75" x14ac:dyDescent="0.25">
      <c r="A1" s="21" t="s">
        <v>19</v>
      </c>
      <c r="B1" s="22"/>
      <c r="C1" s="23"/>
      <c r="D1" s="24"/>
      <c r="E1" s="25"/>
      <c r="F1" s="26"/>
      <c r="G1" s="26"/>
      <c r="H1" s="26"/>
      <c r="I1" s="26"/>
    </row>
    <row r="2" spans="1:18" ht="15.75" x14ac:dyDescent="0.25">
      <c r="A2" s="21" t="s">
        <v>41</v>
      </c>
      <c r="B2" s="22"/>
      <c r="C2" s="23"/>
      <c r="D2" s="24"/>
      <c r="E2" s="25"/>
      <c r="F2" s="26"/>
      <c r="G2" s="26"/>
      <c r="H2" s="26"/>
      <c r="I2" s="26"/>
    </row>
    <row r="3" spans="1:18" ht="21" x14ac:dyDescent="0.35">
      <c r="A3" s="26"/>
      <c r="B3" s="68" t="s">
        <v>43</v>
      </c>
      <c r="C3" s="68"/>
      <c r="D3" s="68"/>
      <c r="E3" s="68"/>
      <c r="F3" s="68"/>
      <c r="G3" s="68"/>
      <c r="H3" s="26"/>
      <c r="I3" s="26"/>
    </row>
    <row r="4" spans="1:18" ht="15.75" thickBot="1" x14ac:dyDescent="0.3">
      <c r="A4" s="26"/>
      <c r="B4" s="27"/>
      <c r="C4" s="28"/>
      <c r="D4" s="23"/>
      <c r="E4" s="24"/>
      <c r="F4" s="25"/>
      <c r="G4" s="26"/>
      <c r="H4" s="26"/>
      <c r="I4" s="26"/>
    </row>
    <row r="5" spans="1:18" ht="32.25" customHeight="1" thickBot="1" x14ac:dyDescent="0.3">
      <c r="A5" s="26"/>
      <c r="B5" s="61" t="s">
        <v>32</v>
      </c>
      <c r="C5" s="61" t="s">
        <v>15</v>
      </c>
      <c r="D5" s="63" t="s">
        <v>34</v>
      </c>
      <c r="E5" s="64" t="s">
        <v>33</v>
      </c>
      <c r="F5" s="62" t="s">
        <v>3</v>
      </c>
      <c r="G5" s="65" t="s">
        <v>35</v>
      </c>
      <c r="H5" s="26"/>
      <c r="I5" s="26"/>
    </row>
    <row r="6" spans="1:18" ht="15.75" x14ac:dyDescent="0.25">
      <c r="A6" s="26"/>
      <c r="B6" s="51" t="s">
        <v>45</v>
      </c>
      <c r="C6" s="52" t="s">
        <v>44</v>
      </c>
      <c r="D6" s="31">
        <f t="shared" ref="D6" si="0">E6*1.15</f>
        <v>80.5</v>
      </c>
      <c r="E6" s="2">
        <v>70</v>
      </c>
      <c r="F6" s="16"/>
      <c r="G6" s="40">
        <f t="shared" ref="G6:G14" si="1">F6*E6</f>
        <v>0</v>
      </c>
      <c r="H6" s="26"/>
      <c r="I6" s="29"/>
    </row>
    <row r="7" spans="1:18" ht="15.75" x14ac:dyDescent="0.25">
      <c r="A7" s="26"/>
      <c r="B7" s="53" t="s">
        <v>46</v>
      </c>
      <c r="C7" s="54" t="s">
        <v>8</v>
      </c>
      <c r="D7" s="8">
        <f>E7*1.15</f>
        <v>66.699999999999989</v>
      </c>
      <c r="E7" s="3">
        <v>58</v>
      </c>
      <c r="F7" s="17"/>
      <c r="G7" s="41">
        <f t="shared" si="1"/>
        <v>0</v>
      </c>
      <c r="H7" s="26"/>
      <c r="I7" s="29"/>
    </row>
    <row r="8" spans="1:18" ht="15.75" x14ac:dyDescent="0.25">
      <c r="A8" s="26"/>
      <c r="B8" s="39" t="s">
        <v>20</v>
      </c>
      <c r="C8" s="38" t="s">
        <v>12</v>
      </c>
      <c r="D8" s="32">
        <f>E8*1.15</f>
        <v>9.1999999999999993</v>
      </c>
      <c r="E8" s="4">
        <v>8</v>
      </c>
      <c r="F8" s="18"/>
      <c r="G8" s="42">
        <f t="shared" si="1"/>
        <v>0</v>
      </c>
      <c r="H8" s="26"/>
      <c r="I8" s="30"/>
    </row>
    <row r="9" spans="1:18" ht="15.75" x14ac:dyDescent="0.25">
      <c r="A9" s="26"/>
      <c r="B9" s="55" t="s">
        <v>21</v>
      </c>
      <c r="C9" s="56" t="s">
        <v>14</v>
      </c>
      <c r="D9" s="8">
        <f>E9*1.15</f>
        <v>48.3</v>
      </c>
      <c r="E9" s="3">
        <v>42</v>
      </c>
      <c r="F9" s="17"/>
      <c r="G9" s="41">
        <f t="shared" si="1"/>
        <v>0</v>
      </c>
      <c r="H9" s="26"/>
      <c r="I9" s="30"/>
    </row>
    <row r="10" spans="1:18" ht="15.75" x14ac:dyDescent="0.25">
      <c r="A10" s="26"/>
      <c r="B10" s="53" t="s">
        <v>22</v>
      </c>
      <c r="C10" s="57" t="s">
        <v>13</v>
      </c>
      <c r="D10" s="31">
        <v>0.57999999999999996</v>
      </c>
      <c r="E10" s="5">
        <v>0.50429999999999997</v>
      </c>
      <c r="F10" s="19"/>
      <c r="G10" s="40">
        <f t="shared" si="1"/>
        <v>0</v>
      </c>
      <c r="H10" s="26"/>
      <c r="I10" s="30"/>
    </row>
    <row r="11" spans="1:18" ht="15.75" x14ac:dyDescent="0.25">
      <c r="A11" s="26"/>
      <c r="B11" s="53" t="s">
        <v>23</v>
      </c>
      <c r="C11" s="54" t="s">
        <v>0</v>
      </c>
      <c r="D11" s="8">
        <f t="shared" ref="D11:D13" si="2">E11*1.15</f>
        <v>12.1785</v>
      </c>
      <c r="E11" s="3">
        <v>10.59</v>
      </c>
      <c r="F11" s="17"/>
      <c r="G11" s="41">
        <f t="shared" si="1"/>
        <v>0</v>
      </c>
      <c r="H11" s="26"/>
      <c r="I11" s="30"/>
    </row>
    <row r="12" spans="1:18" ht="15.75" x14ac:dyDescent="0.25">
      <c r="A12" s="26"/>
      <c r="B12" s="53" t="s">
        <v>24</v>
      </c>
      <c r="C12" s="57" t="s">
        <v>1</v>
      </c>
      <c r="D12" s="31">
        <f t="shared" si="2"/>
        <v>17.054499999999997</v>
      </c>
      <c r="E12" s="2">
        <v>14.83</v>
      </c>
      <c r="F12" s="19"/>
      <c r="G12" s="40">
        <f t="shared" si="1"/>
        <v>0</v>
      </c>
      <c r="H12" s="26"/>
      <c r="I12" s="30"/>
    </row>
    <row r="13" spans="1:18" ht="15.75" x14ac:dyDescent="0.25">
      <c r="A13" s="26"/>
      <c r="B13" s="53" t="s">
        <v>25</v>
      </c>
      <c r="C13" s="54" t="s">
        <v>2</v>
      </c>
      <c r="D13" s="8">
        <f t="shared" si="2"/>
        <v>31.590499999999995</v>
      </c>
      <c r="E13" s="3">
        <v>27.47</v>
      </c>
      <c r="F13" s="17"/>
      <c r="G13" s="41">
        <f t="shared" si="1"/>
        <v>0</v>
      </c>
      <c r="H13" s="26"/>
      <c r="I13" s="30"/>
    </row>
    <row r="14" spans="1:18" ht="15.75" x14ac:dyDescent="0.25">
      <c r="A14" s="26"/>
      <c r="B14" s="39" t="s">
        <v>31</v>
      </c>
      <c r="C14" s="38" t="s">
        <v>11</v>
      </c>
      <c r="D14" s="32">
        <f>E14*1.15</f>
        <v>60.823499999999996</v>
      </c>
      <c r="E14" s="4">
        <v>52.89</v>
      </c>
      <c r="F14" s="18"/>
      <c r="G14" s="42">
        <f t="shared" si="1"/>
        <v>0</v>
      </c>
      <c r="H14" s="26"/>
      <c r="I14" s="26"/>
    </row>
    <row r="15" spans="1:18" ht="16.5" thickBot="1" x14ac:dyDescent="0.3">
      <c r="A15" s="26"/>
      <c r="B15" s="55" t="s">
        <v>26</v>
      </c>
      <c r="C15" s="56" t="s">
        <v>4</v>
      </c>
      <c r="D15" s="33">
        <f>E15*1.15</f>
        <v>0.22999999999999998</v>
      </c>
      <c r="E15" s="3">
        <v>0.2</v>
      </c>
      <c r="F15" s="20"/>
      <c r="G15" s="41">
        <f t="shared" ref="G15" si="3">F15*E15</f>
        <v>0</v>
      </c>
      <c r="H15" s="26"/>
      <c r="I15" s="26"/>
    </row>
    <row r="16" spans="1:18" ht="18" x14ac:dyDescent="0.25">
      <c r="A16" s="26"/>
      <c r="B16" s="53" t="s">
        <v>27</v>
      </c>
      <c r="C16" s="57" t="s">
        <v>17</v>
      </c>
      <c r="D16" s="34"/>
      <c r="E16" s="6">
        <f>D16/1.15</f>
        <v>0</v>
      </c>
      <c r="F16" s="7" t="s">
        <v>6</v>
      </c>
      <c r="G16" s="43">
        <f>E16</f>
        <v>0</v>
      </c>
      <c r="H16" s="26"/>
      <c r="I16" s="26"/>
      <c r="R16" s="66"/>
    </row>
    <row r="17" spans="1:15" ht="15.75" x14ac:dyDescent="0.25">
      <c r="A17" s="26"/>
      <c r="B17" s="53" t="s">
        <v>28</v>
      </c>
      <c r="C17" s="54" t="s">
        <v>5</v>
      </c>
      <c r="D17" s="35"/>
      <c r="E17" s="8">
        <f>D17/1.15</f>
        <v>0</v>
      </c>
      <c r="F17" s="9" t="s">
        <v>6</v>
      </c>
      <c r="G17" s="44">
        <f>E17</f>
        <v>0</v>
      </c>
      <c r="H17" s="26"/>
      <c r="I17" s="26"/>
    </row>
    <row r="18" spans="1:15" ht="15.75" x14ac:dyDescent="0.25">
      <c r="A18" s="26"/>
      <c r="B18" s="53" t="s">
        <v>29</v>
      </c>
      <c r="C18" s="57" t="s">
        <v>7</v>
      </c>
      <c r="D18" s="36"/>
      <c r="E18" s="6">
        <f>D18/1.15</f>
        <v>0</v>
      </c>
      <c r="F18" s="7" t="s">
        <v>6</v>
      </c>
      <c r="G18" s="43">
        <f>E18</f>
        <v>0</v>
      </c>
      <c r="H18" s="26"/>
      <c r="I18" s="26"/>
    </row>
    <row r="19" spans="1:15" ht="16.5" thickBot="1" x14ac:dyDescent="0.3">
      <c r="A19" s="26"/>
      <c r="B19" s="39" t="s">
        <v>30</v>
      </c>
      <c r="C19" s="50" t="s">
        <v>18</v>
      </c>
      <c r="D19" s="37"/>
      <c r="E19" s="10">
        <f>D19/1.15</f>
        <v>0</v>
      </c>
      <c r="F19" s="11" t="s">
        <v>6</v>
      </c>
      <c r="G19" s="45">
        <f>E19</f>
        <v>0</v>
      </c>
      <c r="H19" s="26"/>
      <c r="I19" s="26"/>
    </row>
    <row r="20" spans="1:15" ht="18" x14ac:dyDescent="0.25">
      <c r="A20" s="26"/>
      <c r="B20" s="59"/>
      <c r="C20" s="58"/>
      <c r="D20" s="12"/>
      <c r="E20" s="12"/>
      <c r="F20" s="13" t="s">
        <v>36</v>
      </c>
      <c r="G20" s="46">
        <f>SUM(G6:G19)</f>
        <v>0</v>
      </c>
      <c r="H20" s="26"/>
      <c r="I20" s="26"/>
      <c r="O20" s="66"/>
    </row>
    <row r="21" spans="1:15" ht="15.75" x14ac:dyDescent="0.25">
      <c r="A21" s="26"/>
      <c r="B21" s="60"/>
      <c r="C21" s="14"/>
      <c r="D21" s="14"/>
      <c r="E21" s="14"/>
      <c r="F21" s="15" t="s">
        <v>37</v>
      </c>
      <c r="G21" s="46">
        <f>G20*0.15</f>
        <v>0</v>
      </c>
      <c r="H21" s="26"/>
      <c r="I21" s="26"/>
    </row>
    <row r="22" spans="1:15" ht="16.5" thickBot="1" x14ac:dyDescent="0.3">
      <c r="A22" s="26"/>
      <c r="B22" s="59"/>
      <c r="C22" s="47"/>
      <c r="D22" s="47"/>
      <c r="E22" s="47"/>
      <c r="F22" s="48" t="s">
        <v>16</v>
      </c>
      <c r="G22" s="49">
        <f>G20+G21</f>
        <v>0</v>
      </c>
      <c r="H22" s="26"/>
      <c r="I22" s="26"/>
    </row>
    <row r="23" spans="1:15" x14ac:dyDescent="0.25">
      <c r="A23" s="26"/>
      <c r="B23" s="27"/>
      <c r="C23" s="26"/>
      <c r="D23" s="26"/>
      <c r="E23" s="26"/>
      <c r="F23" s="26"/>
      <c r="G23" s="26"/>
      <c r="H23" s="26"/>
      <c r="I23" s="26"/>
    </row>
    <row r="24" spans="1:15" x14ac:dyDescent="0.25">
      <c r="A24" s="67" t="s">
        <v>40</v>
      </c>
      <c r="B24" s="27"/>
      <c r="C24" s="26"/>
      <c r="D24" s="26"/>
      <c r="E24" s="26"/>
      <c r="F24" s="26"/>
      <c r="G24" s="26"/>
      <c r="H24" s="26"/>
      <c r="I24" s="26"/>
    </row>
    <row r="25" spans="1:15" x14ac:dyDescent="0.25">
      <c r="A25" s="26" t="s">
        <v>38</v>
      </c>
      <c r="B25" s="26"/>
      <c r="C25" s="26"/>
      <c r="D25" s="26"/>
      <c r="E25" s="26"/>
      <c r="F25" s="26"/>
      <c r="G25" s="26"/>
      <c r="H25" s="26"/>
      <c r="I25" s="26"/>
    </row>
    <row r="26" spans="1:15" x14ac:dyDescent="0.25">
      <c r="A26" s="69" t="s">
        <v>39</v>
      </c>
      <c r="B26" s="69"/>
      <c r="C26" s="69"/>
      <c r="D26" s="69"/>
      <c r="E26" s="69"/>
      <c r="F26" s="69"/>
      <c r="G26" s="69"/>
      <c r="H26" s="69"/>
      <c r="I26" s="69"/>
    </row>
    <row r="27" spans="1:15" x14ac:dyDescent="0.25">
      <c r="A27" s="69"/>
      <c r="B27" s="69"/>
      <c r="C27" s="69"/>
      <c r="D27" s="69"/>
      <c r="E27" s="69"/>
      <c r="F27" s="69"/>
      <c r="G27" s="69"/>
      <c r="H27" s="69"/>
      <c r="I27" s="69"/>
    </row>
    <row r="28" spans="1:15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15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15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8" spans="2:2" x14ac:dyDescent="0.25">
      <c r="B38"/>
    </row>
    <row r="39" spans="2:2" x14ac:dyDescent="0.25">
      <c r="B39"/>
    </row>
    <row r="40" spans="2:2" ht="18" x14ac:dyDescent="0.25">
      <c r="B40" s="66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</sheetData>
  <sheetProtection algorithmName="SHA-512" hashValue="+9wHxTc3ME+gnJNVTMQxIH2sqEtBiFQ1Q9MTyIWznJz4NrbLVh8LRP0jmDbCFNWX+Mbqj2/f2bDEhOLXvm7OEQ==" saltValue="wN/PGTlehWKGJcg0++eeMg==" spinCount="100000" sheet="1" objects="1" scenarios="1" selectLockedCells="1"/>
  <protectedRanges>
    <protectedRange algorithmName="SHA-512" hashValue="9iHOdwDj/WqgZs3zT9npqxG7SmfKmoji1hutO4oxEdlg2CALpVQX68Zd8h3PUTKuoWy7O3r8wX66ZNAPOJ+kSA==" saltValue="1rb5VQA12M6CVAZRv6cEKQ==" spinCount="100000" sqref="C6:E15 B20:F22 G6:G22" name="Table1"/>
  </protectedRanges>
  <mergeCells count="2">
    <mergeCell ref="A26:I27"/>
    <mergeCell ref="B3:G3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 of May 1, 2026</vt:lpstr>
      <vt:lpstr>As of October 1, 2025</vt:lpstr>
      <vt:lpstr>Up to September 30, 2025</vt:lpstr>
    </vt:vector>
  </TitlesOfParts>
  <Company>Province of New Brunswick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Swiedan, Remeen (NBLASC/CSAJNB)</dc:creator>
  <cp:lastModifiedBy>Swiedan, Remeen (NBLASC/CSAJNB)</cp:lastModifiedBy>
  <dcterms:created xsi:type="dcterms:W3CDTF">2025-04-11T15:27:06Z</dcterms:created>
  <dcterms:modified xsi:type="dcterms:W3CDTF">2026-04-30T20:00:50Z</dcterms:modified>
</cp:coreProperties>
</file>